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4. Año 2024\1. PRESUPUESTO\2. Extraordinario\"/>
    </mc:Choice>
  </mc:AlternateContent>
  <xr:revisionPtr revIDLastSave="0" documentId="13_ncr:1_{7150363B-3F37-43B8-97DB-3BBE3A51EEF0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PE 01-2024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L12" i="7"/>
  <c r="L11" i="7"/>
  <c r="F11" i="7"/>
  <c r="F12" i="7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<sst xmlns="http://schemas.openxmlformats.org/spreadsheetml/2006/main" count="241" uniqueCount="69">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</sst>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2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1" zoomScaleNormal="100" workbookViewId="0">
      <selection activeCell="G52" sqref="G52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6" width="15.77734375" customWidth="1"/>
    <col min="7" max="7" width="16.5546875" customWidth="1"/>
    <col min="8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68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D9" s="110"/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 t="s">
        <v>67</v>
      </c>
      <c r="O9" s="120"/>
      <c r="P9" s="121"/>
      <c r="Q9" s="122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23"/>
    </row>
    <row r="11" spans="4:17" ht="15.6" x14ac:dyDescent="0.4">
      <c r="D11" s="61" t="s">
        <v>14</v>
      </c>
      <c r="E11" s="95">
        <v>2272238780</v>
      </c>
      <c r="F11" s="95">
        <f>-410000+410000</f>
        <v>0</v>
      </c>
      <c r="G11" s="95">
        <f>+E11+F11</f>
        <v>2272238780</v>
      </c>
      <c r="H11" s="99">
        <v>472770000</v>
      </c>
      <c r="I11" s="99"/>
      <c r="J11" s="99">
        <f>+H11+I11</f>
        <v>472770000</v>
      </c>
      <c r="K11" s="95">
        <v>5194428000</v>
      </c>
      <c r="L11" s="95">
        <f>-28175000+5100000</f>
        <v>-23075000</v>
      </c>
      <c r="M11" s="95">
        <f>+K11+L11</f>
        <v>5171353000</v>
      </c>
      <c r="N11" s="99">
        <v>388576000</v>
      </c>
      <c r="O11" s="99"/>
      <c r="P11" s="99">
        <f>+N11+O11</f>
        <v>388576000</v>
      </c>
      <c r="Q11" s="112">
        <f>+P11+M11+J11+G11</f>
        <v>8304937780</v>
      </c>
    </row>
    <row r="12" spans="4:17" ht="15.6" x14ac:dyDescent="0.4">
      <c r="D12" s="61" t="s">
        <v>15</v>
      </c>
      <c r="E12" s="95">
        <v>803003908</v>
      </c>
      <c r="F12" s="95">
        <f>-25900000+9500000-42800000</f>
        <v>-59200000</v>
      </c>
      <c r="G12" s="95">
        <f t="shared" ref="G12:G16" si="0">+E12+F12</f>
        <v>743803908</v>
      </c>
      <c r="H12" s="99">
        <v>79249300</v>
      </c>
      <c r="I12" s="99">
        <v>0</v>
      </c>
      <c r="J12" s="99">
        <f t="shared" ref="J12:J16" si="1">+H12+I12</f>
        <v>79249300</v>
      </c>
      <c r="K12" s="95">
        <v>1701036600</v>
      </c>
      <c r="L12" s="95">
        <f>-1130000+680000</f>
        <v>-450000</v>
      </c>
      <c r="M12" s="95">
        <f t="shared" ref="M12:M15" si="2">+K12+L12</f>
        <v>1700586600</v>
      </c>
      <c r="N12" s="99">
        <v>171383600</v>
      </c>
      <c r="O12" s="99"/>
      <c r="P12" s="99">
        <f t="shared" ref="P12:P16" si="3">+N12+O12</f>
        <v>171383600</v>
      </c>
      <c r="Q12" s="113">
        <f t="shared" ref="Q12:Q16" si="4">+P12+M12+J12+G12</f>
        <v>2695023408</v>
      </c>
    </row>
    <row r="13" spans="4:17" ht="15.6" x14ac:dyDescent="0.4">
      <c r="D13" s="61" t="s">
        <v>16</v>
      </c>
      <c r="E13" s="95">
        <v>29106731</v>
      </c>
      <c r="F13" s="95">
        <v>0</v>
      </c>
      <c r="G13" s="95">
        <f t="shared" si="0"/>
        <v>29106731</v>
      </c>
      <c r="H13" s="99">
        <v>0</v>
      </c>
      <c r="I13" s="99"/>
      <c r="J13" s="99">
        <f t="shared" si="1"/>
        <v>0</v>
      </c>
      <c r="K13" s="95">
        <v>161131230.79999998</v>
      </c>
      <c r="L13" s="95">
        <v>-2100000</v>
      </c>
      <c r="M13" s="95">
        <f t="shared" si="2"/>
        <v>159031230.79999998</v>
      </c>
      <c r="N13" s="99">
        <v>350000</v>
      </c>
      <c r="O13" s="99"/>
      <c r="P13" s="99">
        <f t="shared" si="3"/>
        <v>350000</v>
      </c>
      <c r="Q13" s="113">
        <f t="shared" si="4"/>
        <v>188487961.79999998</v>
      </c>
    </row>
    <row r="14" spans="4:17" ht="15.6" x14ac:dyDescent="0.4">
      <c r="D14" s="61" t="s">
        <v>17</v>
      </c>
      <c r="E14" s="95">
        <v>2546194511.6500001</v>
      </c>
      <c r="F14" s="95">
        <v>-171397901.84</v>
      </c>
      <c r="G14" s="95">
        <f t="shared" si="0"/>
        <v>2374796609.8099999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2374796609.8099999</v>
      </c>
    </row>
    <row r="15" spans="4:17" ht="15.6" x14ac:dyDescent="0.4">
      <c r="D15" s="61" t="s">
        <v>18</v>
      </c>
      <c r="E15" s="95">
        <v>669687754</v>
      </c>
      <c r="F15" s="95">
        <f>-7500000+50300000</f>
        <v>42800000</v>
      </c>
      <c r="G15" s="95">
        <f t="shared" si="0"/>
        <v>712487754</v>
      </c>
      <c r="H15" s="99">
        <v>0</v>
      </c>
      <c r="I15" s="99"/>
      <c r="J15" s="99">
        <f t="shared" si="1"/>
        <v>0</v>
      </c>
      <c r="K15" s="95">
        <v>9905264</v>
      </c>
      <c r="L15" s="95"/>
      <c r="M15" s="95">
        <f t="shared" si="2"/>
        <v>9905264</v>
      </c>
      <c r="N15" s="99">
        <v>0</v>
      </c>
      <c r="O15" s="99"/>
      <c r="P15" s="99">
        <f t="shared" si="3"/>
        <v>0</v>
      </c>
      <c r="Q15" s="113">
        <f t="shared" si="4"/>
        <v>722393018</v>
      </c>
    </row>
    <row r="16" spans="4:17" ht="16.2" thickBot="1" x14ac:dyDescent="0.45">
      <c r="D16" s="64" t="s">
        <v>19</v>
      </c>
      <c r="E16" s="96">
        <v>87780000</v>
      </c>
      <c r="F16" s="96">
        <v>16400000</v>
      </c>
      <c r="G16" s="96">
        <f t="shared" si="0"/>
        <v>104180000</v>
      </c>
      <c r="H16" s="100">
        <v>0</v>
      </c>
      <c r="I16" s="100">
        <v>0</v>
      </c>
      <c r="J16" s="100">
        <f t="shared" si="1"/>
        <v>0</v>
      </c>
      <c r="K16" s="96">
        <v>413997272</v>
      </c>
      <c r="L16" s="96">
        <v>25625000</v>
      </c>
      <c r="M16" s="96">
        <f>+K16+L16</f>
        <v>439622272</v>
      </c>
      <c r="N16" s="100">
        <v>1200000</v>
      </c>
      <c r="O16" s="100"/>
      <c r="P16" s="100">
        <f t="shared" si="3"/>
        <v>1200000</v>
      </c>
      <c r="Q16" s="114">
        <f t="shared" si="4"/>
        <v>545002272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6408011684.6499996</v>
      </c>
      <c r="F18" s="98">
        <f>SUM(F11:F17)</f>
        <v>-171397901.84</v>
      </c>
      <c r="G18" s="98">
        <f>SUM(G11:G17)</f>
        <v>6236613782.8099995</v>
      </c>
      <c r="H18" s="102">
        <f t="shared" ref="H18:Q18" si="5">SUM(H11:H17)</f>
        <v>552019300</v>
      </c>
      <c r="I18" s="102">
        <f>SUM(I11:I16)</f>
        <v>0</v>
      </c>
      <c r="J18" s="102">
        <f>SUM(J11:J16)</f>
        <v>552019300</v>
      </c>
      <c r="K18" s="98">
        <f t="shared" si="5"/>
        <v>7480498366.8000002</v>
      </c>
      <c r="L18" s="98">
        <f t="shared" si="5"/>
        <v>0</v>
      </c>
      <c r="M18" s="98">
        <f t="shared" si="5"/>
        <v>7480498366.8000002</v>
      </c>
      <c r="N18" s="102">
        <f t="shared" si="5"/>
        <v>561509600</v>
      </c>
      <c r="O18" s="102">
        <f t="shared" si="5"/>
        <v>0</v>
      </c>
      <c r="P18" s="102">
        <f t="shared" si="5"/>
        <v>561509600</v>
      </c>
      <c r="Q18" s="116">
        <f t="shared" si="5"/>
        <v>14830641049.609999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17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customFormat="1" hidden="1" x14ac:dyDescent="0.3"/>
    <row r="50" customFormat="1" hidden="1" x14ac:dyDescent="0.3"/>
  </sheetData>
  <mergeCells count="10">
    <mergeCell ref="E4:Q4"/>
    <mergeCell ref="E5:Q5"/>
    <mergeCell ref="E6:Q6"/>
    <mergeCell ref="E7:Q7"/>
    <mergeCell ref="E8:N8"/>
    <mergeCell ref="E9:G9"/>
    <mergeCell ref="H9:J9"/>
    <mergeCell ref="K9:M9"/>
    <mergeCell ref="N9:P9"/>
    <mergeCell ref="Q9:Q10"/>
  </mergeCells>
  <printOptions horizontalCentered="1"/>
  <pageMargins left="0.23622047244094491" right="0.23622047244094491" top="1.1417322834645669" bottom="0.74803149606299213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2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/>
      <c r="O9" s="120"/>
      <c r="P9" s="120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24" t="s">
        <v>0</v>
      </c>
      <c r="D5" s="125"/>
      <c r="E5" s="126"/>
    </row>
    <row r="6" spans="3:5" ht="17.55" customHeight="1" x14ac:dyDescent="0.45">
      <c r="C6" s="127" t="s">
        <v>1</v>
      </c>
      <c r="D6" s="128"/>
      <c r="E6" s="129"/>
    </row>
    <row r="7" spans="3:5" ht="17.55" customHeight="1" x14ac:dyDescent="0.45">
      <c r="C7" s="127" t="s">
        <v>11</v>
      </c>
      <c r="D7" s="128"/>
      <c r="E7" s="129"/>
    </row>
    <row r="8" spans="3:5" ht="17.55" customHeight="1" thickBot="1" x14ac:dyDescent="0.5">
      <c r="C8" s="130" t="s">
        <v>2</v>
      </c>
      <c r="D8" s="131"/>
      <c r="E8" s="132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24" t="s">
        <v>0</v>
      </c>
      <c r="F4" s="125"/>
      <c r="G4" s="125"/>
      <c r="H4" s="125"/>
      <c r="I4" s="126"/>
    </row>
    <row r="5" spans="4:9" ht="17.55" customHeight="1" x14ac:dyDescent="0.45">
      <c r="D5" s="4"/>
      <c r="E5" s="127" t="s">
        <v>1</v>
      </c>
      <c r="F5" s="128"/>
      <c r="G5" s="128"/>
      <c r="H5" s="128"/>
      <c r="I5" s="129"/>
    </row>
    <row r="6" spans="4:9" ht="17.55" customHeight="1" x14ac:dyDescent="0.45">
      <c r="D6" s="4"/>
      <c r="E6" s="127" t="s">
        <v>21</v>
      </c>
      <c r="F6" s="128"/>
      <c r="G6" s="128"/>
      <c r="H6" s="128"/>
      <c r="I6" s="129"/>
    </row>
    <row r="7" spans="4:9" ht="17.55" customHeight="1" thickBot="1" x14ac:dyDescent="0.5">
      <c r="D7" s="5"/>
      <c r="E7" s="130" t="s">
        <v>2</v>
      </c>
      <c r="F7" s="131"/>
      <c r="G7" s="131"/>
      <c r="H7" s="131"/>
      <c r="I7" s="132"/>
    </row>
    <row r="8" spans="4:9" ht="7.8" customHeight="1" thickBot="1" x14ac:dyDescent="0.5">
      <c r="E8" s="133"/>
      <c r="F8" s="133"/>
      <c r="G8" s="133"/>
      <c r="H8" s="133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8" t="s">
        <v>23</v>
      </c>
      <c r="B2" s="128"/>
      <c r="C2" s="128"/>
      <c r="D2" s="128"/>
      <c r="E2" s="128"/>
      <c r="F2" s="128"/>
      <c r="G2" s="128"/>
      <c r="H2" s="128"/>
      <c r="I2" s="128"/>
      <c r="J2" s="128"/>
      <c r="K2" s="6"/>
    </row>
    <row r="3" spans="1:11" x14ac:dyDescent="0.45">
      <c r="A3" s="128" t="s">
        <v>24</v>
      </c>
      <c r="B3" s="128"/>
      <c r="C3" s="128"/>
      <c r="D3" s="128"/>
      <c r="E3" s="128"/>
      <c r="F3" s="128"/>
      <c r="G3" s="128"/>
      <c r="H3" s="128"/>
      <c r="I3" s="128"/>
      <c r="J3" s="128"/>
      <c r="K3" s="6"/>
    </row>
    <row r="4" spans="1:11" ht="17.399999999999999" customHeight="1" x14ac:dyDescent="0.45">
      <c r="A4" s="128" t="s">
        <v>25</v>
      </c>
      <c r="B4" s="128"/>
      <c r="C4" s="128"/>
      <c r="D4" s="128"/>
      <c r="E4" s="128"/>
      <c r="F4" s="128"/>
      <c r="G4" s="128"/>
      <c r="H4" s="128"/>
      <c r="I4" s="128"/>
      <c r="J4" s="128"/>
      <c r="K4" s="6"/>
    </row>
    <row r="5" spans="1:11" ht="18" thickBot="1" x14ac:dyDescent="0.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6"/>
    </row>
    <row r="6" spans="1:11" x14ac:dyDescent="0.45">
      <c r="A6" s="145" t="s">
        <v>26</v>
      </c>
      <c r="B6" s="147" t="s">
        <v>27</v>
      </c>
      <c r="C6" s="149" t="s">
        <v>28</v>
      </c>
      <c r="D6" s="151" t="s">
        <v>29</v>
      </c>
      <c r="E6" s="152" t="s">
        <v>30</v>
      </c>
      <c r="F6" s="149" t="s">
        <v>28</v>
      </c>
      <c r="G6" s="154" t="s">
        <v>31</v>
      </c>
      <c r="H6" s="155"/>
      <c r="I6" s="155"/>
      <c r="J6" s="156"/>
      <c r="K6" s="12"/>
    </row>
    <row r="7" spans="1:11" ht="34.799999999999997" x14ac:dyDescent="0.45">
      <c r="A7" s="146"/>
      <c r="B7" s="148"/>
      <c r="C7" s="150"/>
      <c r="D7" s="148"/>
      <c r="E7" s="153"/>
      <c r="F7" s="150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57" t="s">
        <v>36</v>
      </c>
      <c r="B8" s="160" t="s">
        <v>37</v>
      </c>
      <c r="C8" s="163">
        <v>7487000000</v>
      </c>
      <c r="D8" s="166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58"/>
      <c r="B9" s="161"/>
      <c r="C9" s="164"/>
      <c r="D9" s="167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58"/>
      <c r="B10" s="161"/>
      <c r="C10" s="164"/>
      <c r="D10" s="167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58"/>
      <c r="B11" s="161"/>
      <c r="C11" s="164"/>
      <c r="D11" s="167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58"/>
      <c r="B12" s="161"/>
      <c r="C12" s="164"/>
      <c r="D12" s="167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58"/>
      <c r="B13" s="161"/>
      <c r="C13" s="164"/>
      <c r="D13" s="167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58"/>
      <c r="B14" s="161"/>
      <c r="C14" s="164"/>
      <c r="D14" s="167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58"/>
      <c r="B15" s="161"/>
      <c r="C15" s="164"/>
      <c r="D15" s="168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58"/>
      <c r="B16" s="161"/>
      <c r="C16" s="164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58"/>
      <c r="B17" s="161"/>
      <c r="C17" s="164"/>
      <c r="D17" s="166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58"/>
      <c r="B18" s="161"/>
      <c r="C18" s="164"/>
      <c r="D18" s="167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58"/>
      <c r="B19" s="161"/>
      <c r="C19" s="164"/>
      <c r="D19" s="167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58"/>
      <c r="B20" s="161"/>
      <c r="C20" s="164"/>
      <c r="D20" s="167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58"/>
      <c r="B21" s="161"/>
      <c r="C21" s="164"/>
      <c r="D21" s="167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58"/>
      <c r="B22" s="161"/>
      <c r="C22" s="164"/>
      <c r="D22" s="167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58"/>
      <c r="B23" s="161"/>
      <c r="C23" s="164"/>
      <c r="D23" s="167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58"/>
      <c r="B24" s="161"/>
      <c r="C24" s="164"/>
      <c r="D24" s="168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58"/>
      <c r="B25" s="161"/>
      <c r="C25" s="164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58"/>
      <c r="B26" s="161"/>
      <c r="C26" s="164"/>
      <c r="D26" s="166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58"/>
      <c r="B27" s="161"/>
      <c r="C27" s="164"/>
      <c r="D27" s="167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58"/>
      <c r="B28" s="161"/>
      <c r="C28" s="164"/>
      <c r="D28" s="167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58"/>
      <c r="B29" s="161"/>
      <c r="C29" s="164"/>
      <c r="D29" s="167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58"/>
      <c r="B30" s="161"/>
      <c r="C30" s="164"/>
      <c r="D30" s="167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58"/>
      <c r="B31" s="161"/>
      <c r="C31" s="164"/>
      <c r="D31" s="167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58"/>
      <c r="B32" s="161"/>
      <c r="C32" s="164"/>
      <c r="D32" s="167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58"/>
      <c r="B33" s="161"/>
      <c r="C33" s="164"/>
      <c r="D33" s="168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58"/>
      <c r="B34" s="161"/>
      <c r="C34" s="164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58"/>
      <c r="B35" s="161"/>
      <c r="C35" s="164"/>
      <c r="D35" s="166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58"/>
      <c r="B36" s="161"/>
      <c r="C36" s="164"/>
      <c r="D36" s="167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58"/>
      <c r="B37" s="161"/>
      <c r="C37" s="164"/>
      <c r="D37" s="167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58"/>
      <c r="B38" s="161"/>
      <c r="C38" s="164"/>
      <c r="D38" s="167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58"/>
      <c r="B39" s="161"/>
      <c r="C39" s="164"/>
      <c r="D39" s="167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58"/>
      <c r="B40" s="161"/>
      <c r="C40" s="164"/>
      <c r="D40" s="167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58"/>
      <c r="B41" s="161"/>
      <c r="C41" s="164"/>
      <c r="D41" s="167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59"/>
      <c r="B42" s="162"/>
      <c r="C42" s="165"/>
      <c r="D42" s="168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57" t="s">
        <v>49</v>
      </c>
      <c r="B45" s="169" t="s">
        <v>5</v>
      </c>
      <c r="C45" s="163">
        <v>5820241444.9200001</v>
      </c>
      <c r="D45" s="166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58"/>
      <c r="B46" s="170"/>
      <c r="C46" s="164"/>
      <c r="D46" s="167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58"/>
      <c r="B47" s="170"/>
      <c r="C47" s="164"/>
      <c r="D47" s="167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58"/>
      <c r="B48" s="170"/>
      <c r="C48" s="164"/>
      <c r="D48" s="167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58"/>
      <c r="B49" s="170"/>
      <c r="C49" s="164"/>
      <c r="D49" s="167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58"/>
      <c r="B50" s="170"/>
      <c r="C50" s="164"/>
      <c r="D50" s="167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58"/>
      <c r="B51" s="170"/>
      <c r="C51" s="164"/>
      <c r="D51" s="167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58"/>
      <c r="B52" s="170"/>
      <c r="C52" s="164"/>
      <c r="D52" s="168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58"/>
      <c r="B53" s="170"/>
      <c r="C53" s="164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58"/>
      <c r="B54" s="170"/>
      <c r="C54" s="164"/>
      <c r="D54" s="166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58"/>
      <c r="B55" s="170"/>
      <c r="C55" s="164"/>
      <c r="D55" s="167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58"/>
      <c r="B56" s="170"/>
      <c r="C56" s="164"/>
      <c r="D56" s="167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58"/>
      <c r="B57" s="170"/>
      <c r="C57" s="164"/>
      <c r="D57" s="167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58"/>
      <c r="B58" s="170"/>
      <c r="C58" s="164"/>
      <c r="D58" s="167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58"/>
      <c r="B59" s="170"/>
      <c r="C59" s="164"/>
      <c r="D59" s="167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58"/>
      <c r="B60" s="170"/>
      <c r="C60" s="164"/>
      <c r="D60" s="167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58"/>
      <c r="B61" s="170"/>
      <c r="C61" s="164"/>
      <c r="D61" s="168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58"/>
      <c r="B62" s="170"/>
      <c r="C62" s="164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58"/>
      <c r="B63" s="170"/>
      <c r="C63" s="164"/>
      <c r="D63" s="166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58"/>
      <c r="B64" s="170"/>
      <c r="C64" s="164"/>
      <c r="D64" s="167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58"/>
      <c r="B65" s="170"/>
      <c r="C65" s="164"/>
      <c r="D65" s="167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58"/>
      <c r="B66" s="170"/>
      <c r="C66" s="164"/>
      <c r="D66" s="167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58"/>
      <c r="B67" s="170"/>
      <c r="C67" s="164"/>
      <c r="D67" s="167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58"/>
      <c r="B68" s="170"/>
      <c r="C68" s="164"/>
      <c r="D68" s="167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58"/>
      <c r="B69" s="170"/>
      <c r="C69" s="164"/>
      <c r="D69" s="167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58"/>
      <c r="B70" s="170"/>
      <c r="C70" s="164"/>
      <c r="D70" s="168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58"/>
      <c r="B71" s="170"/>
      <c r="C71" s="164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58"/>
      <c r="B72" s="170"/>
      <c r="C72" s="164"/>
      <c r="D72" s="166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58"/>
      <c r="B73" s="170"/>
      <c r="C73" s="164"/>
      <c r="D73" s="167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58"/>
      <c r="B74" s="170"/>
      <c r="C74" s="164"/>
      <c r="D74" s="167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58"/>
      <c r="B75" s="170"/>
      <c r="C75" s="164"/>
      <c r="D75" s="167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58"/>
      <c r="B76" s="170"/>
      <c r="C76" s="164"/>
      <c r="D76" s="167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58"/>
      <c r="B77" s="170"/>
      <c r="C77" s="164"/>
      <c r="D77" s="167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58"/>
      <c r="B78" s="170"/>
      <c r="C78" s="164"/>
      <c r="D78" s="167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59"/>
      <c r="B79" s="171"/>
      <c r="C79" s="165"/>
      <c r="D79" s="168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57" t="s">
        <v>51</v>
      </c>
      <c r="B82" s="172" t="s">
        <v>52</v>
      </c>
      <c r="C82" s="163">
        <v>1687456540</v>
      </c>
      <c r="D82" s="166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58"/>
      <c r="B83" s="173"/>
      <c r="C83" s="164"/>
      <c r="D83" s="167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58"/>
      <c r="B84" s="173"/>
      <c r="C84" s="164"/>
      <c r="D84" s="167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58"/>
      <c r="B85" s="173"/>
      <c r="C85" s="164"/>
      <c r="D85" s="167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58"/>
      <c r="B86" s="173"/>
      <c r="C86" s="164"/>
      <c r="D86" s="167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58"/>
      <c r="B87" s="173"/>
      <c r="C87" s="164"/>
      <c r="D87" s="167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58"/>
      <c r="B88" s="173"/>
      <c r="C88" s="164"/>
      <c r="D88" s="167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58"/>
      <c r="B89" s="173"/>
      <c r="C89" s="164"/>
      <c r="D89" s="168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58"/>
      <c r="B90" s="173"/>
      <c r="C90" s="164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58"/>
      <c r="B91" s="173"/>
      <c r="C91" s="164"/>
      <c r="D91" s="166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58"/>
      <c r="B92" s="173"/>
      <c r="C92" s="164"/>
      <c r="D92" s="167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58"/>
      <c r="B93" s="173"/>
      <c r="C93" s="164"/>
      <c r="D93" s="167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58"/>
      <c r="B94" s="173"/>
      <c r="C94" s="164"/>
      <c r="D94" s="167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58"/>
      <c r="B95" s="173"/>
      <c r="C95" s="164"/>
      <c r="D95" s="167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58"/>
      <c r="B96" s="173"/>
      <c r="C96" s="164"/>
      <c r="D96" s="167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58"/>
      <c r="B97" s="173"/>
      <c r="C97" s="164"/>
      <c r="D97" s="167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58"/>
      <c r="B98" s="173"/>
      <c r="C98" s="164"/>
      <c r="D98" s="168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58"/>
      <c r="B99" s="173"/>
      <c r="C99" s="164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58"/>
      <c r="B100" s="173"/>
      <c r="C100" s="164"/>
      <c r="D100" s="166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58"/>
      <c r="B101" s="173"/>
      <c r="C101" s="164"/>
      <c r="D101" s="167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58"/>
      <c r="B102" s="173"/>
      <c r="C102" s="164"/>
      <c r="D102" s="167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58"/>
      <c r="B103" s="173"/>
      <c r="C103" s="164"/>
      <c r="D103" s="167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58"/>
      <c r="B104" s="173"/>
      <c r="C104" s="164"/>
      <c r="D104" s="167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58"/>
      <c r="B105" s="173"/>
      <c r="C105" s="164"/>
      <c r="D105" s="167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58"/>
      <c r="B106" s="173"/>
      <c r="C106" s="164"/>
      <c r="D106" s="167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58"/>
      <c r="B107" s="173"/>
      <c r="C107" s="164"/>
      <c r="D107" s="168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58"/>
      <c r="B108" s="173"/>
      <c r="C108" s="164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58"/>
      <c r="B109" s="173"/>
      <c r="C109" s="164"/>
      <c r="D109" s="166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58"/>
      <c r="B110" s="173"/>
      <c r="C110" s="164"/>
      <c r="D110" s="167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58"/>
      <c r="B111" s="173"/>
      <c r="C111" s="164"/>
      <c r="D111" s="167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58"/>
      <c r="B112" s="173"/>
      <c r="C112" s="164"/>
      <c r="D112" s="167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58"/>
      <c r="B113" s="173"/>
      <c r="C113" s="164"/>
      <c r="D113" s="167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58"/>
      <c r="B114" s="173"/>
      <c r="C114" s="164"/>
      <c r="D114" s="167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58"/>
      <c r="B115" s="173"/>
      <c r="C115" s="164"/>
      <c r="D115" s="167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59"/>
      <c r="B116" s="174"/>
      <c r="C116" s="165"/>
      <c r="D116" s="168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82:A116"/>
    <mergeCell ref="B82:B116"/>
    <mergeCell ref="C82:C116"/>
    <mergeCell ref="D82:D89"/>
    <mergeCell ref="D91:D98"/>
    <mergeCell ref="D100:D107"/>
    <mergeCell ref="D109:D116"/>
    <mergeCell ref="A45:A79"/>
    <mergeCell ref="B45:B79"/>
    <mergeCell ref="C45:C79"/>
    <mergeCell ref="D45:D52"/>
    <mergeCell ref="D54:D61"/>
    <mergeCell ref="D63:D70"/>
    <mergeCell ref="D72:D79"/>
    <mergeCell ref="A8:A42"/>
    <mergeCell ref="B8:B42"/>
    <mergeCell ref="C8:C42"/>
    <mergeCell ref="D8:D15"/>
    <mergeCell ref="D17:D24"/>
    <mergeCell ref="D26:D33"/>
    <mergeCell ref="D35:D42"/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PE 01-2024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2024-04-26T20:29:06Z</cp:lastPrinted>
  <dcterms:created xsi:type="dcterms:W3CDTF">2023-02-15T19:57:50Z</dcterms:created>
  <dcterms:modified xsi:type="dcterms:W3CDTF">2024-08-07T20:54:48Z</dcterms:modified>
</cp:coreProperties>
</file>